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se\Desktop\POSTS CONTU\2016 01 PLANTILLA PRESUPUESTO\"/>
    </mc:Choice>
  </mc:AlternateContent>
  <bookViews>
    <workbookView xWindow="0" yWindow="0" windowWidth="13845" windowHeight="6285"/>
  </bookViews>
  <sheets>
    <sheet name="Documento" sheetId="1" r:id="rId1"/>
    <sheet name="Información" sheetId="3"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1" l="1"/>
  <c r="D16" i="1"/>
  <c r="F16" i="1" s="1"/>
  <c r="B17" i="1"/>
  <c r="D17" i="1"/>
  <c r="F17" i="1" s="1"/>
  <c r="B18" i="1"/>
  <c r="D18" i="1"/>
  <c r="F18" i="1" s="1"/>
  <c r="B19" i="1"/>
  <c r="D19" i="1"/>
  <c r="F19" i="1" s="1"/>
  <c r="B20" i="1"/>
  <c r="D20" i="1"/>
  <c r="F20" i="1" s="1"/>
  <c r="B21" i="1"/>
  <c r="D21" i="1"/>
  <c r="F21" i="1" s="1"/>
  <c r="B22" i="1"/>
  <c r="D22" i="1"/>
  <c r="F22" i="1" s="1"/>
  <c r="B23" i="1"/>
  <c r="D23" i="1"/>
  <c r="F23" i="1"/>
  <c r="B24" i="1"/>
  <c r="D24" i="1"/>
  <c r="F24" i="1" s="1"/>
  <c r="B25" i="1"/>
  <c r="D25" i="1"/>
  <c r="F25" i="1" s="1"/>
  <c r="B26" i="1"/>
  <c r="D26" i="1"/>
  <c r="F26" i="1" s="1"/>
  <c r="B27" i="1"/>
  <c r="D27" i="1"/>
  <c r="F27" i="1" s="1"/>
  <c r="B28" i="1"/>
  <c r="D28" i="1"/>
  <c r="F28" i="1" s="1"/>
  <c r="B29" i="1"/>
  <c r="D29" i="1"/>
  <c r="F29" i="1" s="1"/>
  <c r="B30" i="1"/>
  <c r="D30" i="1"/>
  <c r="F30" i="1" s="1"/>
  <c r="B31" i="1"/>
  <c r="D31" i="1"/>
  <c r="F31" i="1" s="1"/>
  <c r="B32" i="1"/>
  <c r="D32" i="1"/>
  <c r="F32" i="1" s="1"/>
  <c r="B33" i="1"/>
  <c r="D33" i="1"/>
  <c r="F33" i="1" s="1"/>
  <c r="D12" i="1"/>
  <c r="F12" i="1" s="1"/>
  <c r="D13" i="1"/>
  <c r="F13" i="1" s="1"/>
  <c r="D14" i="1"/>
  <c r="F14" i="1" s="1"/>
  <c r="D15" i="1"/>
  <c r="F15" i="1" s="1"/>
  <c r="D34" i="1"/>
  <c r="F34" i="1" s="1"/>
  <c r="D35" i="1"/>
  <c r="F35" i="1" s="1"/>
  <c r="D36" i="1"/>
  <c r="F36" i="1" s="1"/>
  <c r="D11" i="1"/>
  <c r="F11" i="1" s="1"/>
  <c r="B12" i="1"/>
  <c r="B13" i="1"/>
  <c r="B14" i="1"/>
  <c r="B15" i="1"/>
  <c r="B34" i="1"/>
  <c r="B35" i="1"/>
  <c r="B36" i="1"/>
  <c r="B11" i="1"/>
  <c r="F1" i="1"/>
  <c r="E5" i="1"/>
  <c r="E6" i="1"/>
  <c r="E7" i="1"/>
  <c r="E8" i="1"/>
  <c r="E4" i="1"/>
  <c r="F38" i="1" l="1"/>
  <c r="F40" i="1" s="1"/>
  <c r="F39" i="1" l="1"/>
  <c r="F41" i="1" s="1"/>
</calcChain>
</file>

<file path=xl/sharedStrings.xml><?xml version="1.0" encoding="utf-8"?>
<sst xmlns="http://schemas.openxmlformats.org/spreadsheetml/2006/main" count="45" uniqueCount="42">
  <si>
    <t>CÓDIGO</t>
  </si>
  <si>
    <t>CANTIDAD</t>
  </si>
  <si>
    <t>PRECIO</t>
  </si>
  <si>
    <t>% DTO</t>
  </si>
  <si>
    <t>TOTAL</t>
  </si>
  <si>
    <t>SUBTOTAL</t>
  </si>
  <si>
    <t>IVA 21%</t>
  </si>
  <si>
    <t>IRPF 15%</t>
  </si>
  <si>
    <t>TOTAL PRESUPUESTO</t>
  </si>
  <si>
    <t>Código</t>
  </si>
  <si>
    <t>Descripción</t>
  </si>
  <si>
    <t>Precio</t>
  </si>
  <si>
    <t>A1</t>
  </si>
  <si>
    <t>A2</t>
  </si>
  <si>
    <t>A3</t>
  </si>
  <si>
    <t>A4</t>
  </si>
  <si>
    <t>Producto A</t>
  </si>
  <si>
    <t>Producto B</t>
  </si>
  <si>
    <t>Servicio profesional 1</t>
  </si>
  <si>
    <t>Servicio profesional 2</t>
  </si>
  <si>
    <t>Nombre de la empresa SL</t>
  </si>
  <si>
    <t>Nombre:</t>
  </si>
  <si>
    <t>Razón social:</t>
  </si>
  <si>
    <t>Datos del cliente</t>
  </si>
  <si>
    <t>Dirección:</t>
  </si>
  <si>
    <t>Teléfono:</t>
  </si>
  <si>
    <t>E-mail:</t>
  </si>
  <si>
    <t>CONCEPTO</t>
  </si>
  <si>
    <t>PRESUPUESTO 0000001</t>
  </si>
  <si>
    <t xml:space="preserve">El presupuesto tiene una validez de 30 días. </t>
  </si>
  <si>
    <t>Forma y términos de pago a definir.</t>
  </si>
  <si>
    <t>Aceptación por parte del cliente</t>
  </si>
  <si>
    <t>Dirección empresa 1, 00000</t>
  </si>
  <si>
    <t>email@empresa.com</t>
  </si>
  <si>
    <t>B12345678</t>
  </si>
  <si>
    <t>Firma y fecha:</t>
  </si>
  <si>
    <t>Espacio adicional para incluir texto. Lorem ipsum dolor sit amet, consectetur adipiscing elit. Duis sit amet diam laoreet, efficitur dui vitae, dictum nibh. Phasellus et auctor nunc, semper fermentum sem. Nullam condimentum sapien nec sapien feugiat congue. Fusce at odio nisi. Duis ipsum dui, luctus at accumsan id, fermentum non metus. Pellentesque a malesuada enim. Maecenas vel odio quis augue tempus feugiat nec non nibh. Praesent sed sodales lorem, id lacinia orci. Duis porta commodo ipsum eu tincidunt. Praesent vel congue magna.</t>
  </si>
  <si>
    <t>Nombre del cliente</t>
  </si>
  <si>
    <t>Razón social del cliente</t>
  </si>
  <si>
    <t>Dirección del cliente</t>
  </si>
  <si>
    <t>Teléfono del cliente</t>
  </si>
  <si>
    <t>E-mail del cliente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</si>
</sst>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8"/>
      <name val="Microsoft Sans Serif"/>
      <family val="2"/>
    </font>
    <font>
      <sz val="11"/>
      <name val="Microsoft Sans Serif"/>
      <family val="2"/>
    </font>
    <font>
      <sz val="11"/>
      <color theme="1"/>
      <name val="Microsoft Sans Serif"/>
      <family val="2"/>
    </font>
    <font>
      <sz val="11"/>
      <color theme="0"/>
      <name val="Microsoft Sans Serif"/>
      <family val="2"/>
    </font>
    <font>
      <sz val="28"/>
      <color theme="0"/>
      <name val="Microsoft Sans Serif"/>
      <family val="2"/>
    </font>
    <font>
      <sz val="28"/>
      <color rgb="FFFF0000"/>
      <name val="Microsoft Sans Serif"/>
      <family val="2"/>
    </font>
    <font>
      <sz val="16"/>
      <color theme="1"/>
      <name val="Microsoft Sans Serif"/>
      <family val="2"/>
    </font>
    <font>
      <u/>
      <sz val="11"/>
      <color theme="10"/>
      <name val="Calibri"/>
      <family val="2"/>
      <scheme val="minor"/>
    </font>
    <font>
      <b/>
      <sz val="11"/>
      <color theme="1"/>
      <name val="Microsoft Sans Serif"/>
      <family val="2"/>
    </font>
    <font>
      <sz val="10"/>
      <color theme="0"/>
      <name val="Microsoft Sans Serif"/>
      <family val="2"/>
    </font>
    <font>
      <sz val="8"/>
      <color theme="1"/>
      <name val="Microsoft Sans Serif"/>
      <family val="2"/>
    </font>
    <font>
      <i/>
      <sz val="8"/>
      <color theme="1"/>
      <name val="Microsoft Sans Serif"/>
      <family val="2"/>
    </font>
    <font>
      <b/>
      <sz val="18"/>
      <color theme="4" tint="-0.499984740745262"/>
      <name val="Microsoft Sans Serif"/>
      <family val="2"/>
    </font>
  </fonts>
  <fills count="5">
    <fill>
      <patternFill patternType="none"/>
    </fill>
    <fill>
      <patternFill patternType="gray125"/>
    </fill>
    <fill>
      <patternFill patternType="solid">
        <fgColor theme="4" tint="-0.499984740745262"/>
        <bgColor indexed="64"/>
      </patternFill>
    </fill>
    <fill>
      <patternFill patternType="solid">
        <fgColor theme="6" tint="0.79998168889431442"/>
        <bgColor indexed="64"/>
      </patternFill>
    </fill>
    <fill>
      <patternFill patternType="solid">
        <fgColor rgb="FFE4EEF8"/>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0" fontId="10" fillId="0" borderId="0" applyNumberFormat="0" applyFill="0" applyBorder="0" applyAlignment="0" applyProtection="0"/>
  </cellStyleXfs>
  <cellXfs count="40">
    <xf numFmtId="0" fontId="0" fillId="0" borderId="0" xfId="0"/>
    <xf numFmtId="0" fontId="0" fillId="0" borderId="0" xfId="0" applyBorder="1" applyAlignment="1">
      <alignment horizontal="right"/>
    </xf>
    <xf numFmtId="0" fontId="2" fillId="0" borderId="0" xfId="0" applyFont="1"/>
    <xf numFmtId="0" fontId="5" fillId="0" borderId="0" xfId="0" applyFont="1" applyBorder="1"/>
    <xf numFmtId="0" fontId="9" fillId="0" borderId="0" xfId="0" applyFont="1" applyBorder="1" applyAlignment="1">
      <alignment wrapText="1"/>
    </xf>
    <xf numFmtId="44" fontId="9" fillId="0" borderId="0" xfId="1" applyFont="1" applyBorder="1" applyAlignment="1">
      <alignment wrapText="1"/>
    </xf>
    <xf numFmtId="0" fontId="5" fillId="0" borderId="0" xfId="0" applyFont="1" applyBorder="1" applyAlignment="1">
      <alignment horizontal="right"/>
    </xf>
    <xf numFmtId="44" fontId="5" fillId="0" borderId="0" xfId="1" applyFont="1" applyBorder="1"/>
    <xf numFmtId="0" fontId="8" fillId="0" borderId="0" xfId="0" applyFont="1" applyBorder="1" applyAlignment="1"/>
    <xf numFmtId="0" fontId="10" fillId="0" borderId="0" xfId="2" applyBorder="1"/>
    <xf numFmtId="0" fontId="11" fillId="0" borderId="0" xfId="0" applyFont="1" applyBorder="1"/>
    <xf numFmtId="0" fontId="3" fillId="0" borderId="9" xfId="0" applyFont="1" applyFill="1" applyBorder="1"/>
    <xf numFmtId="14" fontId="4" fillId="0" borderId="9" xfId="0" applyNumberFormat="1" applyFont="1" applyFill="1" applyBorder="1" applyAlignment="1">
      <alignment horizontal="right"/>
    </xf>
    <xf numFmtId="0" fontId="5" fillId="0" borderId="4" xfId="0" applyFont="1" applyBorder="1"/>
    <xf numFmtId="44" fontId="5" fillId="0" borderId="4" xfId="1" applyFont="1" applyBorder="1"/>
    <xf numFmtId="0" fontId="14" fillId="0" borderId="0" xfId="0" applyFont="1" applyBorder="1"/>
    <xf numFmtId="0" fontId="5" fillId="0" borderId="2" xfId="0" applyFont="1" applyBorder="1"/>
    <xf numFmtId="0" fontId="5" fillId="0" borderId="8" xfId="0" applyFont="1" applyBorder="1"/>
    <xf numFmtId="44" fontId="5" fillId="0" borderId="3" xfId="1" applyFont="1" applyBorder="1"/>
    <xf numFmtId="44" fontId="5" fillId="0" borderId="5" xfId="1" applyFont="1" applyBorder="1"/>
    <xf numFmtId="0" fontId="5" fillId="0" borderId="6" xfId="0" applyFont="1" applyBorder="1"/>
    <xf numFmtId="0" fontId="5" fillId="0" borderId="9" xfId="0" applyFont="1" applyBorder="1"/>
    <xf numFmtId="44" fontId="5" fillId="0" borderId="7" xfId="1" applyFont="1" applyBorder="1"/>
    <xf numFmtId="0" fontId="9" fillId="0" borderId="0" xfId="0" applyFont="1" applyBorder="1" applyAlignment="1">
      <alignment horizontal="right" vertical="center"/>
    </xf>
    <xf numFmtId="44" fontId="11" fillId="0" borderId="4" xfId="1" applyFont="1" applyBorder="1"/>
    <xf numFmtId="0" fontId="6" fillId="2" borderId="0" xfId="0" applyFont="1" applyFill="1" applyBorder="1"/>
    <xf numFmtId="0" fontId="7" fillId="2" borderId="0" xfId="0" applyFont="1" applyFill="1" applyBorder="1"/>
    <xf numFmtId="0" fontId="6" fillId="2" borderId="0" xfId="0" applyFont="1" applyFill="1" applyBorder="1" applyAlignment="1">
      <alignment vertical="top"/>
    </xf>
    <xf numFmtId="0" fontId="6" fillId="2" borderId="0" xfId="0" applyFont="1" applyFill="1" applyBorder="1" applyAlignment="1">
      <alignment vertical="center"/>
    </xf>
    <xf numFmtId="44" fontId="6" fillId="2" borderId="0" xfId="1" applyFont="1" applyFill="1" applyBorder="1"/>
    <xf numFmtId="0" fontId="12" fillId="2" borderId="0" xfId="0" applyFont="1" applyFill="1" applyBorder="1"/>
    <xf numFmtId="44" fontId="12" fillId="2" borderId="0" xfId="1" applyFont="1" applyFill="1" applyBorder="1" applyAlignment="1">
      <alignment horizontal="center"/>
    </xf>
    <xf numFmtId="0" fontId="4" fillId="2" borderId="0" xfId="0" applyFont="1" applyFill="1" applyBorder="1"/>
    <xf numFmtId="0" fontId="6" fillId="2" borderId="0" xfId="0" applyFont="1" applyFill="1" applyBorder="1" applyAlignment="1">
      <alignment horizontal="right"/>
    </xf>
    <xf numFmtId="44" fontId="5" fillId="4" borderId="4" xfId="1" applyFont="1" applyFill="1" applyBorder="1"/>
    <xf numFmtId="0" fontId="0" fillId="3" borderId="0" xfId="0" applyFill="1"/>
    <xf numFmtId="0" fontId="0" fillId="3" borderId="1" xfId="0" applyFill="1" applyBorder="1"/>
    <xf numFmtId="0" fontId="2" fillId="0" borderId="0" xfId="0" applyFont="1" applyFill="1"/>
    <xf numFmtId="0" fontId="15" fillId="0" borderId="9" xfId="0" applyFont="1" applyFill="1" applyBorder="1" applyAlignment="1">
      <alignment horizontal="center"/>
    </xf>
    <xf numFmtId="0" fontId="13" fillId="0" borderId="0" xfId="0" applyFont="1" applyBorder="1" applyAlignment="1">
      <alignment vertical="top" wrapText="1"/>
    </xf>
  </cellXfs>
  <cellStyles count="3">
    <cellStyle name="Hipervínculo" xfId="2" builtinId="8"/>
    <cellStyle name="Moneda" xfId="1" builtinId="4"/>
    <cellStyle name="Normal" xfId="0" builtinId="0"/>
  </cellStyles>
  <dxfs count="0"/>
  <tableStyles count="0" defaultTableStyle="TableStyleMedium2" defaultPivotStyle="PivotStyleLight16"/>
  <colors>
    <mruColors>
      <color rgb="FFE4EE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3</xdr:row>
      <xdr:rowOff>95250</xdr:rowOff>
    </xdr:from>
    <xdr:to>
      <xdr:col>1</xdr:col>
      <xdr:colOff>2352092</xdr:colOff>
      <xdr:row>3</xdr:row>
      <xdr:rowOff>419100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 y="771525"/>
          <a:ext cx="2333042" cy="3238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mail@empres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tabSelected="1" zoomScaleNormal="100" workbookViewId="0">
      <selection activeCell="F38" sqref="F38"/>
    </sheetView>
  </sheetViews>
  <sheetFormatPr baseColWidth="10" defaultRowHeight="14.25" x14ac:dyDescent="0.2"/>
  <cols>
    <col min="1" max="1" width="8.140625" style="3" bestFit="1" customWidth="1"/>
    <col min="2" max="2" width="38.42578125" style="3" customWidth="1"/>
    <col min="3" max="3" width="17.85546875" style="3" bestFit="1" customWidth="1"/>
    <col min="4" max="4" width="11.5703125" style="3" bestFit="1" customWidth="1"/>
    <col min="5" max="5" width="8" style="3" customWidth="1"/>
    <col min="6" max="6" width="12.140625" style="7" bestFit="1" customWidth="1"/>
    <col min="7" max="16384" width="11.42578125" style="3"/>
  </cols>
  <sheetData>
    <row r="1" spans="1:6" ht="23.25" x14ac:dyDescent="0.35">
      <c r="A1" s="11"/>
      <c r="B1" s="38" t="s">
        <v>28</v>
      </c>
      <c r="C1" s="38"/>
      <c r="D1" s="38"/>
      <c r="E1" s="38"/>
      <c r="F1" s="12">
        <f ca="1">TODAY()</f>
        <v>42419</v>
      </c>
    </row>
    <row r="3" spans="1:6" ht="15.75" customHeight="1" x14ac:dyDescent="0.4">
      <c r="A3" s="25"/>
      <c r="B3" s="26"/>
      <c r="C3" s="27"/>
      <c r="D3" s="28" t="s">
        <v>23</v>
      </c>
      <c r="E3" s="25"/>
      <c r="F3" s="29"/>
    </row>
    <row r="4" spans="1:6" ht="33.75" x14ac:dyDescent="0.4">
      <c r="B4" s="8"/>
      <c r="C4" s="13"/>
      <c r="D4" s="4"/>
      <c r="E4" s="23" t="str">
        <f>Información!F2</f>
        <v>Nombre del cliente</v>
      </c>
      <c r="F4" s="5"/>
    </row>
    <row r="5" spans="1:6" x14ac:dyDescent="0.2">
      <c r="B5" s="10" t="s">
        <v>20</v>
      </c>
      <c r="C5" s="13"/>
      <c r="E5" s="6" t="str">
        <f>Información!F3</f>
        <v>Razón social del cliente</v>
      </c>
    </row>
    <row r="6" spans="1:6" x14ac:dyDescent="0.2">
      <c r="B6" s="3" t="s">
        <v>32</v>
      </c>
      <c r="C6" s="13"/>
      <c r="E6" s="6" t="str">
        <f>Información!F4</f>
        <v>Dirección del cliente</v>
      </c>
    </row>
    <row r="7" spans="1:6" x14ac:dyDescent="0.2">
      <c r="B7" s="3" t="s">
        <v>34</v>
      </c>
      <c r="C7" s="13"/>
      <c r="E7" s="6" t="str">
        <f>Información!F5</f>
        <v>Teléfono del cliente</v>
      </c>
    </row>
    <row r="8" spans="1:6" ht="15" x14ac:dyDescent="0.25">
      <c r="B8" s="9" t="s">
        <v>33</v>
      </c>
      <c r="C8" s="13"/>
      <c r="E8" s="6" t="str">
        <f>Información!F6</f>
        <v>E-mail del cliente</v>
      </c>
    </row>
    <row r="10" spans="1:6" x14ac:dyDescent="0.2">
      <c r="A10" s="30" t="s">
        <v>0</v>
      </c>
      <c r="B10" s="30" t="s">
        <v>27</v>
      </c>
      <c r="C10" s="30" t="s">
        <v>1</v>
      </c>
      <c r="D10" s="30" t="s">
        <v>2</v>
      </c>
      <c r="E10" s="30" t="s">
        <v>3</v>
      </c>
      <c r="F10" s="31" t="s">
        <v>4</v>
      </c>
    </row>
    <row r="11" spans="1:6" x14ac:dyDescent="0.2">
      <c r="A11" s="3" t="s">
        <v>12</v>
      </c>
      <c r="B11" s="13" t="str">
        <f>IFERROR(VLOOKUP(A11,Información!A:C,2,FALSE),"")</f>
        <v>Servicio profesional 1</v>
      </c>
      <c r="C11" s="13">
        <v>1</v>
      </c>
      <c r="D11" s="3">
        <f>IFERROR(VLOOKUP(A11,Información!A:C,3,FALSE),"")</f>
        <v>50</v>
      </c>
      <c r="E11" s="3">
        <v>20</v>
      </c>
      <c r="F11" s="34">
        <f>IFERROR((C11*D11)*((100-E11)/100),"")</f>
        <v>40</v>
      </c>
    </row>
    <row r="12" spans="1:6" x14ac:dyDescent="0.2">
      <c r="A12" s="3" t="s">
        <v>14</v>
      </c>
      <c r="B12" s="13" t="str">
        <f>IFERROR(VLOOKUP(A12,Información!A:C,2,FALSE),"")</f>
        <v>Producto A</v>
      </c>
      <c r="C12" s="13">
        <v>1</v>
      </c>
      <c r="D12" s="3">
        <f>IFERROR(VLOOKUP(A12,Información!A:C,3,FALSE),"")</f>
        <v>100</v>
      </c>
      <c r="E12" s="3">
        <v>40</v>
      </c>
      <c r="F12" s="34">
        <f t="shared" ref="F12:F36" si="0">IFERROR((C12*D12)*((100-E12)/100),"")</f>
        <v>60</v>
      </c>
    </row>
    <row r="13" spans="1:6" x14ac:dyDescent="0.2">
      <c r="B13" s="13" t="str">
        <f>IFERROR(VLOOKUP(A13,Información!A:C,2,FALSE),"")</f>
        <v/>
      </c>
      <c r="C13" s="13"/>
      <c r="D13" s="3" t="str">
        <f>IFERROR(VLOOKUP(A13,Información!A:C,3,FALSE),"")</f>
        <v/>
      </c>
      <c r="F13" s="34" t="str">
        <f t="shared" si="0"/>
        <v/>
      </c>
    </row>
    <row r="14" spans="1:6" x14ac:dyDescent="0.2">
      <c r="B14" s="13" t="str">
        <f>IFERROR(VLOOKUP(A14,Información!A:C,2,FALSE),"")</f>
        <v/>
      </c>
      <c r="C14" s="13"/>
      <c r="D14" s="3" t="str">
        <f>IFERROR(VLOOKUP(A14,Información!A:C,3,FALSE),"")</f>
        <v/>
      </c>
      <c r="F14" s="34" t="str">
        <f t="shared" si="0"/>
        <v/>
      </c>
    </row>
    <row r="15" spans="1:6" x14ac:dyDescent="0.2">
      <c r="B15" s="13" t="str">
        <f>IFERROR(VLOOKUP(A15,Información!A:C,2,FALSE),"")</f>
        <v/>
      </c>
      <c r="C15" s="13"/>
      <c r="D15" s="3" t="str">
        <f>IFERROR(VLOOKUP(A15,Información!A:C,3,FALSE),"")</f>
        <v/>
      </c>
      <c r="F15" s="34" t="str">
        <f t="shared" si="0"/>
        <v/>
      </c>
    </row>
    <row r="16" spans="1:6" x14ac:dyDescent="0.2">
      <c r="B16" s="13" t="str">
        <f>IFERROR(VLOOKUP(A16,Información!A:C,2,FALSE),"")</f>
        <v/>
      </c>
      <c r="C16" s="13"/>
      <c r="D16" s="3" t="str">
        <f>IFERROR(VLOOKUP(A16,Información!A:C,3,FALSE),"")</f>
        <v/>
      </c>
      <c r="F16" s="34" t="str">
        <f t="shared" ref="F16:F33" si="1">IFERROR((C16*D16)*((100-E16)/100),"")</f>
        <v/>
      </c>
    </row>
    <row r="17" spans="2:6" x14ac:dyDescent="0.2">
      <c r="B17" s="13" t="str">
        <f>IFERROR(VLOOKUP(A17,Información!A:C,2,FALSE),"")</f>
        <v/>
      </c>
      <c r="C17" s="13"/>
      <c r="D17" s="3" t="str">
        <f>IFERROR(VLOOKUP(A17,Información!A:C,3,FALSE),"")</f>
        <v/>
      </c>
      <c r="F17" s="34" t="str">
        <f t="shared" si="1"/>
        <v/>
      </c>
    </row>
    <row r="18" spans="2:6" x14ac:dyDescent="0.2">
      <c r="B18" s="13" t="str">
        <f>IFERROR(VLOOKUP(A18,Información!A:C,2,FALSE),"")</f>
        <v/>
      </c>
      <c r="C18" s="13"/>
      <c r="D18" s="3" t="str">
        <f>IFERROR(VLOOKUP(A18,Información!A:C,3,FALSE),"")</f>
        <v/>
      </c>
      <c r="F18" s="34" t="str">
        <f t="shared" si="1"/>
        <v/>
      </c>
    </row>
    <row r="19" spans="2:6" x14ac:dyDescent="0.2">
      <c r="B19" s="13" t="str">
        <f>IFERROR(VLOOKUP(A19,Información!A:C,2,FALSE),"")</f>
        <v/>
      </c>
      <c r="C19" s="13"/>
      <c r="D19" s="3" t="str">
        <f>IFERROR(VLOOKUP(A19,Información!A:C,3,FALSE),"")</f>
        <v/>
      </c>
      <c r="F19" s="34" t="str">
        <f t="shared" si="1"/>
        <v/>
      </c>
    </row>
    <row r="20" spans="2:6" x14ac:dyDescent="0.2">
      <c r="B20" s="13" t="str">
        <f>IFERROR(VLOOKUP(A20,Información!A:C,2,FALSE),"")</f>
        <v/>
      </c>
      <c r="C20" s="13"/>
      <c r="D20" s="3" t="str">
        <f>IFERROR(VLOOKUP(A20,Información!A:C,3,FALSE),"")</f>
        <v/>
      </c>
      <c r="F20" s="34" t="str">
        <f t="shared" si="1"/>
        <v/>
      </c>
    </row>
    <row r="21" spans="2:6" x14ac:dyDescent="0.2">
      <c r="B21" s="13" t="str">
        <f>IFERROR(VLOOKUP(A21,Información!A:C,2,FALSE),"")</f>
        <v/>
      </c>
      <c r="C21" s="13"/>
      <c r="D21" s="3" t="str">
        <f>IFERROR(VLOOKUP(A21,Información!A:C,3,FALSE),"")</f>
        <v/>
      </c>
      <c r="F21" s="34" t="str">
        <f t="shared" si="1"/>
        <v/>
      </c>
    </row>
    <row r="22" spans="2:6" x14ac:dyDescent="0.2">
      <c r="B22" s="13" t="str">
        <f>IFERROR(VLOOKUP(A22,Información!A:C,2,FALSE),"")</f>
        <v/>
      </c>
      <c r="C22" s="13"/>
      <c r="D22" s="3" t="str">
        <f>IFERROR(VLOOKUP(A22,Información!A:C,3,FALSE),"")</f>
        <v/>
      </c>
      <c r="F22" s="34" t="str">
        <f t="shared" si="1"/>
        <v/>
      </c>
    </row>
    <row r="23" spans="2:6" x14ac:dyDescent="0.2">
      <c r="B23" s="13" t="str">
        <f>IFERROR(VLOOKUP(A23,Información!A:C,2,FALSE),"")</f>
        <v/>
      </c>
      <c r="C23" s="13"/>
      <c r="D23" s="3" t="str">
        <f>IFERROR(VLOOKUP(A23,Información!A:C,3,FALSE),"")</f>
        <v/>
      </c>
      <c r="F23" s="34" t="str">
        <f t="shared" si="1"/>
        <v/>
      </c>
    </row>
    <row r="24" spans="2:6" x14ac:dyDescent="0.2">
      <c r="B24" s="13" t="str">
        <f>IFERROR(VLOOKUP(A24,Información!A:C,2,FALSE),"")</f>
        <v/>
      </c>
      <c r="C24" s="13"/>
      <c r="D24" s="3" t="str">
        <f>IFERROR(VLOOKUP(A24,Información!A:C,3,FALSE),"")</f>
        <v/>
      </c>
      <c r="F24" s="34" t="str">
        <f t="shared" si="1"/>
        <v/>
      </c>
    </row>
    <row r="25" spans="2:6" x14ac:dyDescent="0.2">
      <c r="B25" s="13" t="str">
        <f>IFERROR(VLOOKUP(A25,Información!A:C,2,FALSE),"")</f>
        <v/>
      </c>
      <c r="C25" s="13"/>
      <c r="D25" s="3" t="str">
        <f>IFERROR(VLOOKUP(A25,Información!A:C,3,FALSE),"")</f>
        <v/>
      </c>
      <c r="F25" s="34" t="str">
        <f t="shared" si="1"/>
        <v/>
      </c>
    </row>
    <row r="26" spans="2:6" x14ac:dyDescent="0.2">
      <c r="B26" s="13" t="str">
        <f>IFERROR(VLOOKUP(A26,Información!A:C,2,FALSE),"")</f>
        <v/>
      </c>
      <c r="C26" s="13"/>
      <c r="D26" s="3" t="str">
        <f>IFERROR(VLOOKUP(A26,Información!A:C,3,FALSE),"")</f>
        <v/>
      </c>
      <c r="F26" s="34" t="str">
        <f t="shared" si="1"/>
        <v/>
      </c>
    </row>
    <row r="27" spans="2:6" x14ac:dyDescent="0.2">
      <c r="B27" s="13" t="str">
        <f>IFERROR(VLOOKUP(A27,Información!A:C,2,FALSE),"")</f>
        <v/>
      </c>
      <c r="C27" s="13"/>
      <c r="D27" s="3" t="str">
        <f>IFERROR(VLOOKUP(A27,Información!A:C,3,FALSE),"")</f>
        <v/>
      </c>
      <c r="F27" s="34" t="str">
        <f t="shared" si="1"/>
        <v/>
      </c>
    </row>
    <row r="28" spans="2:6" x14ac:dyDescent="0.2">
      <c r="B28" s="13" t="str">
        <f>IFERROR(VLOOKUP(A28,Información!A:C,2,FALSE),"")</f>
        <v/>
      </c>
      <c r="C28" s="13"/>
      <c r="D28" s="3" t="str">
        <f>IFERROR(VLOOKUP(A28,Información!A:C,3,FALSE),"")</f>
        <v/>
      </c>
      <c r="F28" s="34" t="str">
        <f t="shared" si="1"/>
        <v/>
      </c>
    </row>
    <row r="29" spans="2:6" x14ac:dyDescent="0.2">
      <c r="B29" s="13" t="str">
        <f>IFERROR(VLOOKUP(A29,Información!A:C,2,FALSE),"")</f>
        <v/>
      </c>
      <c r="C29" s="13"/>
      <c r="D29" s="3" t="str">
        <f>IFERROR(VLOOKUP(A29,Información!A:C,3,FALSE),"")</f>
        <v/>
      </c>
      <c r="F29" s="34" t="str">
        <f t="shared" si="1"/>
        <v/>
      </c>
    </row>
    <row r="30" spans="2:6" x14ac:dyDescent="0.2">
      <c r="B30" s="13" t="str">
        <f>IFERROR(VLOOKUP(A30,Información!A:C,2,FALSE),"")</f>
        <v/>
      </c>
      <c r="C30" s="13"/>
      <c r="D30" s="3" t="str">
        <f>IFERROR(VLOOKUP(A30,Información!A:C,3,FALSE),"")</f>
        <v/>
      </c>
      <c r="F30" s="34" t="str">
        <f t="shared" si="1"/>
        <v/>
      </c>
    </row>
    <row r="31" spans="2:6" x14ac:dyDescent="0.2">
      <c r="B31" s="13" t="str">
        <f>IFERROR(VLOOKUP(A31,Información!A:C,2,FALSE),"")</f>
        <v/>
      </c>
      <c r="C31" s="13"/>
      <c r="D31" s="3" t="str">
        <f>IFERROR(VLOOKUP(A31,Información!A:C,3,FALSE),"")</f>
        <v/>
      </c>
      <c r="F31" s="34" t="str">
        <f t="shared" si="1"/>
        <v/>
      </c>
    </row>
    <row r="32" spans="2:6" x14ac:dyDescent="0.2">
      <c r="B32" s="13" t="str">
        <f>IFERROR(VLOOKUP(A32,Información!A:C,2,FALSE),"")</f>
        <v/>
      </c>
      <c r="C32" s="13"/>
      <c r="D32" s="3" t="str">
        <f>IFERROR(VLOOKUP(A32,Información!A:C,3,FALSE),"")</f>
        <v/>
      </c>
      <c r="F32" s="34" t="str">
        <f t="shared" si="1"/>
        <v/>
      </c>
    </row>
    <row r="33" spans="2:6" x14ac:dyDescent="0.2">
      <c r="B33" s="13" t="str">
        <f>IFERROR(VLOOKUP(A33,Información!A:C,2,FALSE),"")</f>
        <v/>
      </c>
      <c r="C33" s="13"/>
      <c r="D33" s="3" t="str">
        <f>IFERROR(VLOOKUP(A33,Información!A:C,3,FALSE),"")</f>
        <v/>
      </c>
      <c r="F33" s="34" t="str">
        <f t="shared" si="1"/>
        <v/>
      </c>
    </row>
    <row r="34" spans="2:6" x14ac:dyDescent="0.2">
      <c r="B34" s="13" t="str">
        <f>IFERROR(VLOOKUP(A34,Información!A:C,2,FALSE),"")</f>
        <v/>
      </c>
      <c r="C34" s="13"/>
      <c r="D34" s="3" t="str">
        <f>IFERROR(VLOOKUP(A34,Información!A:C,3,FALSE),"")</f>
        <v/>
      </c>
      <c r="F34" s="34" t="str">
        <f t="shared" si="0"/>
        <v/>
      </c>
    </row>
    <row r="35" spans="2:6" x14ac:dyDescent="0.2">
      <c r="B35" s="13" t="str">
        <f>IFERROR(VLOOKUP(A35,Información!A:C,2,FALSE),"")</f>
        <v/>
      </c>
      <c r="C35" s="13"/>
      <c r="D35" s="3" t="str">
        <f>IFERROR(VLOOKUP(A35,Información!A:C,3,FALSE),"")</f>
        <v/>
      </c>
      <c r="F35" s="34" t="str">
        <f t="shared" si="0"/>
        <v/>
      </c>
    </row>
    <row r="36" spans="2:6" x14ac:dyDescent="0.2">
      <c r="B36" s="13" t="str">
        <f>IFERROR(VLOOKUP(A36,Información!A:C,2,FALSE),"")</f>
        <v/>
      </c>
      <c r="C36" s="13"/>
      <c r="D36" s="3" t="str">
        <f>IFERROR(VLOOKUP(A36,Información!A:C,3,FALSE),"")</f>
        <v/>
      </c>
      <c r="F36" s="34" t="str">
        <f t="shared" si="0"/>
        <v/>
      </c>
    </row>
    <row r="38" spans="2:6" x14ac:dyDescent="0.2">
      <c r="E38" s="6" t="s">
        <v>5</v>
      </c>
      <c r="F38" s="14">
        <f>SUM(F11:F36)</f>
        <v>100</v>
      </c>
    </row>
    <row r="39" spans="2:6" x14ac:dyDescent="0.2">
      <c r="E39" s="6" t="s">
        <v>6</v>
      </c>
      <c r="F39" s="14">
        <f>0.21*F38</f>
        <v>21</v>
      </c>
    </row>
    <row r="40" spans="2:6" x14ac:dyDescent="0.2">
      <c r="E40" s="6" t="s">
        <v>7</v>
      </c>
      <c r="F40" s="14">
        <f>-0.15*F38</f>
        <v>-15</v>
      </c>
    </row>
    <row r="41" spans="2:6" x14ac:dyDescent="0.2">
      <c r="C41" s="32"/>
      <c r="D41" s="25"/>
      <c r="E41" s="33" t="s">
        <v>8</v>
      </c>
      <c r="F41" s="24">
        <f>SUM(F38:F40)</f>
        <v>106</v>
      </c>
    </row>
    <row r="43" spans="2:6" x14ac:dyDescent="0.2">
      <c r="B43" s="15" t="s">
        <v>29</v>
      </c>
    </row>
    <row r="44" spans="2:6" x14ac:dyDescent="0.2">
      <c r="B44" s="15" t="s">
        <v>30</v>
      </c>
    </row>
    <row r="46" spans="2:6" x14ac:dyDescent="0.2">
      <c r="C46" s="3" t="s">
        <v>31</v>
      </c>
    </row>
    <row r="47" spans="2:6" x14ac:dyDescent="0.2">
      <c r="C47" s="16" t="s">
        <v>35</v>
      </c>
      <c r="D47" s="17"/>
      <c r="E47" s="17"/>
      <c r="F47" s="18"/>
    </row>
    <row r="48" spans="2:6" x14ac:dyDescent="0.2">
      <c r="C48" s="13"/>
      <c r="F48" s="19"/>
    </row>
    <row r="49" spans="1:6" x14ac:dyDescent="0.2">
      <c r="C49" s="13"/>
      <c r="F49" s="19"/>
    </row>
    <row r="50" spans="1:6" x14ac:dyDescent="0.2">
      <c r="C50" s="13"/>
      <c r="F50" s="19"/>
    </row>
    <row r="51" spans="1:6" x14ac:dyDescent="0.2">
      <c r="C51" s="13"/>
      <c r="F51" s="19"/>
    </row>
    <row r="52" spans="1:6" x14ac:dyDescent="0.2">
      <c r="C52" s="20"/>
      <c r="D52" s="21"/>
      <c r="E52" s="21"/>
      <c r="F52" s="22"/>
    </row>
    <row r="54" spans="1:6" x14ac:dyDescent="0.2">
      <c r="A54" s="39" t="s">
        <v>36</v>
      </c>
      <c r="B54" s="39"/>
      <c r="C54" s="39"/>
      <c r="D54" s="39"/>
      <c r="E54" s="39"/>
      <c r="F54" s="39"/>
    </row>
    <row r="55" spans="1:6" x14ac:dyDescent="0.2">
      <c r="A55" s="39"/>
      <c r="B55" s="39"/>
      <c r="C55" s="39"/>
      <c r="D55" s="39"/>
      <c r="E55" s="39"/>
      <c r="F55" s="39"/>
    </row>
    <row r="56" spans="1:6" x14ac:dyDescent="0.2">
      <c r="A56" s="39"/>
      <c r="B56" s="39"/>
      <c r="C56" s="39"/>
      <c r="D56" s="39"/>
      <c r="E56" s="39"/>
      <c r="F56" s="39"/>
    </row>
  </sheetData>
  <mergeCells count="2">
    <mergeCell ref="B1:E1"/>
    <mergeCell ref="A54:F56"/>
  </mergeCells>
  <hyperlinks>
    <hyperlink ref="B8" r:id="rId1"/>
  </hyperlinks>
  <pageMargins left="0.7" right="0.7" top="0.75" bottom="0.75" header="0.3" footer="0.3"/>
  <pageSetup paperSize="9" scale="88"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pane ySplit="1" topLeftCell="A2" activePane="bottomLeft" state="frozen"/>
      <selection pane="bottomLeft"/>
    </sheetView>
  </sheetViews>
  <sheetFormatPr baseColWidth="10" defaultRowHeight="15" x14ac:dyDescent="0.25"/>
  <cols>
    <col min="1" max="1" width="11.42578125" style="35"/>
    <col min="2" max="2" width="30.140625" style="35" customWidth="1"/>
    <col min="3" max="3" width="11.42578125" style="35"/>
    <col min="4" max="4" width="5.42578125" customWidth="1"/>
    <col min="5" max="5" width="15.85546875" bestFit="1" customWidth="1"/>
    <col min="6" max="6" width="30.28515625" customWidth="1"/>
  </cols>
  <sheetData>
    <row r="1" spans="1:6" x14ac:dyDescent="0.25">
      <c r="A1" s="37" t="s">
        <v>9</v>
      </c>
      <c r="B1" s="37" t="s">
        <v>10</v>
      </c>
      <c r="C1" s="37" t="s">
        <v>11</v>
      </c>
      <c r="E1" s="2" t="s">
        <v>23</v>
      </c>
    </row>
    <row r="2" spans="1:6" x14ac:dyDescent="0.25">
      <c r="A2" s="35" t="s">
        <v>12</v>
      </c>
      <c r="B2" s="35" t="s">
        <v>18</v>
      </c>
      <c r="C2" s="35">
        <v>50</v>
      </c>
      <c r="E2" s="1" t="s">
        <v>21</v>
      </c>
      <c r="F2" s="36" t="s">
        <v>37</v>
      </c>
    </row>
    <row r="3" spans="1:6" x14ac:dyDescent="0.25">
      <c r="A3" s="35" t="s">
        <v>13</v>
      </c>
      <c r="B3" s="35" t="s">
        <v>19</v>
      </c>
      <c r="C3" s="35">
        <v>60</v>
      </c>
      <c r="E3" s="1" t="s">
        <v>22</v>
      </c>
      <c r="F3" s="36" t="s">
        <v>38</v>
      </c>
    </row>
    <row r="4" spans="1:6" x14ac:dyDescent="0.25">
      <c r="A4" s="35" t="s">
        <v>14</v>
      </c>
      <c r="B4" s="35" t="s">
        <v>16</v>
      </c>
      <c r="C4" s="35">
        <v>100</v>
      </c>
      <c r="E4" s="1" t="s">
        <v>24</v>
      </c>
      <c r="F4" s="36" t="s">
        <v>39</v>
      </c>
    </row>
    <row r="5" spans="1:6" x14ac:dyDescent="0.25">
      <c r="A5" s="35" t="s">
        <v>15</v>
      </c>
      <c r="B5" s="35" t="s">
        <v>17</v>
      </c>
      <c r="C5" s="35">
        <v>120</v>
      </c>
      <c r="E5" s="1" t="s">
        <v>25</v>
      </c>
      <c r="F5" s="36" t="s">
        <v>40</v>
      </c>
    </row>
    <row r="6" spans="1:6" x14ac:dyDescent="0.25">
      <c r="E6" s="1" t="s">
        <v>26</v>
      </c>
      <c r="F6" s="36"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Documento</vt:lpstr>
      <vt:lpstr>Información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 Jurado Palomares</dc:creator>
  <cp:lastModifiedBy>Josep Jurado Palomares</cp:lastModifiedBy>
  <cp:lastPrinted>2016-02-17T06:10:39Z</cp:lastPrinted>
  <dcterms:created xsi:type="dcterms:W3CDTF">2016-02-14T16:50:53Z</dcterms:created>
  <dcterms:modified xsi:type="dcterms:W3CDTF">2016-02-19T05:59:05Z</dcterms:modified>
</cp:coreProperties>
</file>